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orddocs\"/>
    </mc:Choice>
  </mc:AlternateContent>
  <bookViews>
    <workbookView xWindow="120" yWindow="105" windowWidth="19020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Sheet1!$A$1:$E$30</definedName>
    <definedName name="_xlnm.Print_Titles" localSheetId="0">Sheet1!$1:$1</definedName>
  </definedNames>
  <calcPr calcId="152511"/>
</workbook>
</file>

<file path=xl/calcChain.xml><?xml version="1.0" encoding="utf-8"?>
<calcChain xmlns="http://schemas.openxmlformats.org/spreadsheetml/2006/main">
  <c r="E15" i="1" l="1"/>
  <c r="E21" i="1"/>
  <c r="D14" i="1"/>
  <c r="D29" i="1" l="1"/>
  <c r="D28" i="1"/>
  <c r="D27" i="1"/>
  <c r="D26" i="1"/>
  <c r="D25" i="1"/>
  <c r="D24" i="1"/>
  <c r="D23" i="1"/>
  <c r="D20" i="1"/>
  <c r="D19" i="1"/>
  <c r="E30" i="1"/>
  <c r="D13" i="1"/>
  <c r="D12" i="1"/>
  <c r="D10" i="1"/>
  <c r="D9" i="1"/>
  <c r="D7" i="1"/>
  <c r="D6" i="1"/>
  <c r="D5" i="1"/>
  <c r="D4" i="1"/>
  <c r="D30" i="1" l="1"/>
</calcChain>
</file>

<file path=xl/sharedStrings.xml><?xml version="1.0" encoding="utf-8"?>
<sst xmlns="http://schemas.openxmlformats.org/spreadsheetml/2006/main" count="55" uniqueCount="50">
  <si>
    <t>1b. Number treated</t>
  </si>
  <si>
    <t>1c.  Number treated IAW the CDC treatment guidelines</t>
  </si>
  <si>
    <t>1d. Number tested for HIV at the time of treatment</t>
  </si>
  <si>
    <t>2a. Number reported in DRSi</t>
  </si>
  <si>
    <t>2b. Number reported to local public health</t>
  </si>
  <si>
    <t>3a. Number interviewed/educated by Prev Med in person on the day of diagnosis/treatment</t>
  </si>
  <si>
    <t>3b. Number interviewed/educated by Prev Med in person or by phone on days 2-7 following diagnosis/treatment</t>
  </si>
  <si>
    <t>3d. Number interviewed/educated by Prev Med in person or by phone after day 7 following diagnosis/treatment</t>
  </si>
  <si>
    <t>3c. Number not interviewed or educated by Prev Med</t>
  </si>
  <si>
    <t>4a. Number of STI cases interviewed who named at least 1 identifiable sexual partner for which Provider Notification was selected by the patient</t>
  </si>
  <si>
    <t>4b. Total number of named sexual partners for which Provider Notification was selected by the patient</t>
  </si>
  <si>
    <t>4b. Total number of named sexual partners for which Provider Notification was selected by the patient who were notified by Prev Med within 7 days of the patient interview</t>
  </si>
  <si>
    <t>4b. Total number of named sexual partners for which Provider Notification was selected by the patient who were notified by Prev Med within 8-30 days of the patient interview</t>
  </si>
  <si>
    <t>4b. Total number of named sexual partners for which Provider Notification was selected by the patient who were not notified by Prev Med within 30 days of the patient interview</t>
  </si>
  <si>
    <t>7. Primary care/Med Home clinicians typically refer STI cases to Prev Med on a walk-in basis immediately after treatment [yes/No/unknown]</t>
  </si>
  <si>
    <t>8.  Prev Med services for STI patients include risk-reduction counseling, sexual partner referral services, and (as needed) follow-up testing, family planning referral and immunization referral including HBV, HPV and HAV [yes/No/unknown]</t>
  </si>
  <si>
    <t>9.  In some cases, STI patients receive HIV-STI Prevention Counseling and Sexual Partner Referral services from a Prev Med Representative (rather than a PMT) [yes/No/unknown]</t>
  </si>
  <si>
    <t>10.  The EHO has completed NMCPHC-SHARP, an equivalent State training course or CDC web-based course on HIV-STI Prevention Counseling and Sexual Partner Referral [yes/No/unknown]</t>
  </si>
  <si>
    <t>11. Prev Med briefed at a forum of the MTF clinician staff regarding Prev Med STI Patient Services at least once in the previous 13 months [yes/No/unknown]</t>
  </si>
  <si>
    <t>12.  The EHO feels his/her training to oversee STI Patient Management Services is adequate [yes/No/unknown]</t>
  </si>
  <si>
    <t>5. Prev Med walk-in hours and office location enables primary care/Med Home clinicians to easily refer STI patients to Prev Med immediately after treatment [yes/No/unknown]</t>
  </si>
  <si>
    <t>1. Number of positive laboratory results for chlamydia, gonorrhea or primary/secondary syphilis on specimens collected in the medical facilities you support</t>
  </si>
  <si>
    <t>value</t>
  </si>
  <si>
    <t>1 point per every 10% of cases treated (e.g. 10 cases treated with 5 case treated IAW CDDC Guide = 5 point)</t>
  </si>
  <si>
    <t>1 point per every 10% of cases treated (e.g. 10 cases treated with 5 tested for HIV = 5 point)</t>
  </si>
  <si>
    <t>10 points per every 10% of pos labs (e.g. 10 pos labs with 1 case treated = 10 points)</t>
  </si>
  <si>
    <t>My positive scores</t>
  </si>
  <si>
    <t>My negative scores</t>
  </si>
  <si>
    <t>minus 5 points for each 10% of treated cases that were not interviewed</t>
  </si>
  <si>
    <t>minus 10 points for each 10% of treated cases that were not interviewed</t>
  </si>
  <si>
    <t>My numbers</t>
  </si>
  <si>
    <t>yes = 25 points</t>
  </si>
  <si>
    <t>no = 10 points</t>
  </si>
  <si>
    <t>yes = 10 points</t>
  </si>
  <si>
    <t>total score</t>
  </si>
  <si>
    <t>1e. Number scheduled for appropriate post-treatment testing (3 months for GC and Ct; 6 and 12 months for primary/secondary syphilis)</t>
  </si>
  <si>
    <t>1 point per every 10% of treated cases (e.g. 10 treated cases with 5 reported in DRSi = 50% reported = 5 points)</t>
  </si>
  <si>
    <t>1 point per every 10% of treated cases (e.g. 10 treated cases with 5 reported to locals = 50% reported = 5 points)</t>
  </si>
  <si>
    <t>Criteria</t>
  </si>
  <si>
    <t>Perfect score = 300</t>
  </si>
  <si>
    <t>Reporting</t>
  </si>
  <si>
    <t>Counseling</t>
  </si>
  <si>
    <t>Partner Services</t>
  </si>
  <si>
    <t>Facilities; Manpower; Training</t>
  </si>
  <si>
    <t>Treatment; Testing; Vaccination</t>
  </si>
  <si>
    <t>3 points per every 10% of treated cases (e.g. 10 treated cases with 5 interviewed same day = 15 points)</t>
  </si>
  <si>
    <t>2 points per every 10% of treated cases (e.g. 10 treated cases with 5 interviewed same day = 10 points)</t>
  </si>
  <si>
    <t>1 points per every 10% of treated cases (e.g. 10 treated cases with 5 interviewed same day = 5 points)</t>
  </si>
  <si>
    <t>3 points per every 10% of partners named (e.g. 10 named partners with 5 notified = 15 points)</t>
  </si>
  <si>
    <t>2 points per every 10% of partners named (e.g. 10 named partners with 5 notified = 15 points)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</si>
</sst>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view="pageLayout" topLeftCell="A16" zoomScaleNormal="100" workbookViewId="0">
      <selection activeCell="B19" sqref="B19"/>
    </sheetView>
  </sheetViews>
  <sheetFormatPr defaultRowHeight="30" customHeight="1" x14ac:dyDescent="0.25"/>
  <cols>
    <col min="1" max="1" width="63.140625" style="1" customWidth="1"/>
    <col min="2" max="2" width="41" style="1" customWidth="1"/>
    <col min="3" max="3" width="10.42578125" style="2" customWidth="1"/>
    <col min="4" max="5" width="9.140625" style="2"/>
    <col min="6" max="16384" width="9.140625" style="1"/>
  </cols>
  <sheetData>
    <row r="1" spans="1:5" ht="39.75" customHeight="1" x14ac:dyDescent="0.25">
      <c r="A1" s="4" t="s">
        <v>38</v>
      </c>
      <c r="B1" s="4" t="s">
        <v>22</v>
      </c>
      <c r="C1" s="4" t="s">
        <v>30</v>
      </c>
      <c r="D1" s="4" t="s">
        <v>26</v>
      </c>
      <c r="E1" s="4" t="s">
        <v>27</v>
      </c>
    </row>
    <row r="2" spans="1:5" ht="22.5" x14ac:dyDescent="0.25">
      <c r="A2" s="3" t="s">
        <v>21</v>
      </c>
      <c r="B2" s="5"/>
      <c r="C2" s="6">
        <v>10</v>
      </c>
      <c r="D2" s="20"/>
      <c r="E2" s="19"/>
    </row>
    <row r="3" spans="1:5" ht="17.25" customHeight="1" x14ac:dyDescent="0.25">
      <c r="A3" s="16" t="s">
        <v>44</v>
      </c>
      <c r="B3" s="17"/>
      <c r="C3" s="18"/>
      <c r="D3" s="18"/>
      <c r="E3" s="19"/>
    </row>
    <row r="4" spans="1:5" ht="30" customHeight="1" x14ac:dyDescent="0.25">
      <c r="A4" s="3" t="s">
        <v>0</v>
      </c>
      <c r="B4" s="3" t="s">
        <v>25</v>
      </c>
      <c r="C4" s="6">
        <v>10</v>
      </c>
      <c r="D4" s="8">
        <f>(C4/C2)*100</f>
        <v>100</v>
      </c>
      <c r="E4" s="7"/>
    </row>
    <row r="5" spans="1:5" ht="33.75" customHeight="1" x14ac:dyDescent="0.25">
      <c r="A5" s="3" t="s">
        <v>1</v>
      </c>
      <c r="B5" s="3" t="s">
        <v>23</v>
      </c>
      <c r="C5" s="6">
        <v>5</v>
      </c>
      <c r="D5" s="8">
        <f>(C5/C4)*10</f>
        <v>5</v>
      </c>
      <c r="E5" s="7"/>
    </row>
    <row r="6" spans="1:5" ht="35.25" customHeight="1" x14ac:dyDescent="0.25">
      <c r="A6" s="3" t="s">
        <v>2</v>
      </c>
      <c r="B6" s="3" t="s">
        <v>24</v>
      </c>
      <c r="C6" s="6">
        <v>5</v>
      </c>
      <c r="D6" s="8">
        <f>(C6/C4)*10</f>
        <v>5</v>
      </c>
      <c r="E6" s="7"/>
    </row>
    <row r="7" spans="1:5" ht="36" customHeight="1" x14ac:dyDescent="0.25">
      <c r="A7" s="3" t="s">
        <v>35</v>
      </c>
      <c r="B7" s="3" t="s">
        <v>24</v>
      </c>
      <c r="C7" s="6">
        <v>5</v>
      </c>
      <c r="D7" s="8">
        <f>(C7/C4)*10</f>
        <v>5</v>
      </c>
      <c r="E7" s="7"/>
    </row>
    <row r="8" spans="1:5" ht="16.5" customHeight="1" x14ac:dyDescent="0.25">
      <c r="A8" s="16" t="s">
        <v>40</v>
      </c>
      <c r="B8" s="17"/>
      <c r="C8" s="18"/>
      <c r="D8" s="18"/>
      <c r="E8" s="19"/>
    </row>
    <row r="9" spans="1:5" ht="30" customHeight="1" x14ac:dyDescent="0.25">
      <c r="A9" s="3" t="s">
        <v>3</v>
      </c>
      <c r="B9" s="3" t="s">
        <v>36</v>
      </c>
      <c r="C9" s="6">
        <v>5</v>
      </c>
      <c r="D9" s="8">
        <f>(C9/C4)*10</f>
        <v>5</v>
      </c>
      <c r="E9" s="7"/>
    </row>
    <row r="10" spans="1:5" ht="30" customHeight="1" x14ac:dyDescent="0.25">
      <c r="A10" s="3" t="s">
        <v>4</v>
      </c>
      <c r="B10" s="3" t="s">
        <v>37</v>
      </c>
      <c r="C10" s="6">
        <v>5</v>
      </c>
      <c r="D10" s="8">
        <f>(C10/C4)*10</f>
        <v>5</v>
      </c>
      <c r="E10" s="7"/>
    </row>
    <row r="11" spans="1:5" ht="14.25" customHeight="1" x14ac:dyDescent="0.25">
      <c r="A11" s="16" t="s">
        <v>41</v>
      </c>
      <c r="B11" s="17"/>
      <c r="C11" s="18"/>
      <c r="D11" s="18"/>
      <c r="E11" s="19"/>
    </row>
    <row r="12" spans="1:5" ht="34.5" customHeight="1" x14ac:dyDescent="0.25">
      <c r="A12" s="3" t="s">
        <v>5</v>
      </c>
      <c r="B12" s="3" t="s">
        <v>45</v>
      </c>
      <c r="C12" s="6">
        <v>5</v>
      </c>
      <c r="D12" s="8">
        <f>(C12/C4)*10*3</f>
        <v>15</v>
      </c>
      <c r="E12" s="7"/>
    </row>
    <row r="13" spans="1:5" ht="36.75" customHeight="1" x14ac:dyDescent="0.25">
      <c r="A13" s="3" t="s">
        <v>6</v>
      </c>
      <c r="B13" s="3" t="s">
        <v>46</v>
      </c>
      <c r="C13" s="6">
        <v>5</v>
      </c>
      <c r="D13" s="8">
        <f>(C13/C4)*10*2</f>
        <v>10</v>
      </c>
      <c r="E13" s="7"/>
    </row>
    <row r="14" spans="1:5" ht="36" customHeight="1" x14ac:dyDescent="0.25">
      <c r="A14" s="3" t="s">
        <v>7</v>
      </c>
      <c r="B14" s="3" t="s">
        <v>47</v>
      </c>
      <c r="C14" s="6">
        <v>5</v>
      </c>
      <c r="D14" s="8">
        <f>(C14/C4)*10</f>
        <v>5</v>
      </c>
      <c r="E14" s="7"/>
    </row>
    <row r="15" spans="1:5" ht="30" customHeight="1" x14ac:dyDescent="0.25">
      <c r="A15" s="3" t="s">
        <v>8</v>
      </c>
      <c r="B15" s="9" t="s">
        <v>29</v>
      </c>
      <c r="C15" s="10">
        <v>1</v>
      </c>
      <c r="D15" s="11"/>
      <c r="E15" s="12">
        <f>(C4*C15)</f>
        <v>10</v>
      </c>
    </row>
    <row r="16" spans="1:5" ht="17.25" customHeight="1" x14ac:dyDescent="0.25">
      <c r="A16" s="16" t="s">
        <v>42</v>
      </c>
      <c r="B16" s="17"/>
      <c r="C16" s="18"/>
      <c r="D16" s="18"/>
      <c r="E16" s="19"/>
    </row>
    <row r="17" spans="1:5" ht="30" customHeight="1" x14ac:dyDescent="0.25">
      <c r="A17" s="3" t="s">
        <v>9</v>
      </c>
      <c r="B17" s="5"/>
      <c r="C17" s="6">
        <v>10</v>
      </c>
      <c r="D17" s="20"/>
      <c r="E17" s="19"/>
    </row>
    <row r="18" spans="1:5" ht="30" customHeight="1" x14ac:dyDescent="0.25">
      <c r="A18" s="3" t="s">
        <v>10</v>
      </c>
      <c r="B18" s="5"/>
      <c r="C18" s="6">
        <v>10</v>
      </c>
      <c r="D18" s="20"/>
      <c r="E18" s="19"/>
    </row>
    <row r="19" spans="1:5" ht="35.25" customHeight="1" x14ac:dyDescent="0.25">
      <c r="A19" s="3" t="s">
        <v>11</v>
      </c>
      <c r="B19" s="3" t="s">
        <v>48</v>
      </c>
      <c r="C19" s="6">
        <v>10</v>
      </c>
      <c r="D19" s="8">
        <f>(C19/C18)*10*3</f>
        <v>30</v>
      </c>
      <c r="E19" s="7"/>
    </row>
    <row r="20" spans="1:5" ht="38.25" customHeight="1" x14ac:dyDescent="0.25">
      <c r="A20" s="3" t="s">
        <v>12</v>
      </c>
      <c r="B20" s="3" t="s">
        <v>49</v>
      </c>
      <c r="C20" s="6">
        <v>0</v>
      </c>
      <c r="D20" s="8">
        <f>(C20/C18)*10*2</f>
        <v>0</v>
      </c>
      <c r="E20" s="7"/>
    </row>
    <row r="21" spans="1:5" ht="34.5" customHeight="1" x14ac:dyDescent="0.25">
      <c r="A21" s="3" t="s">
        <v>13</v>
      </c>
      <c r="B21" s="9" t="s">
        <v>28</v>
      </c>
      <c r="C21" s="6">
        <v>1</v>
      </c>
      <c r="D21" s="11"/>
      <c r="E21" s="12">
        <f>(C18*C21)</f>
        <v>10</v>
      </c>
    </row>
    <row r="22" spans="1:5" ht="15.75" customHeight="1" x14ac:dyDescent="0.25">
      <c r="A22" s="15" t="s">
        <v>43</v>
      </c>
      <c r="B22" s="5"/>
      <c r="C22" s="7"/>
      <c r="D22" s="7"/>
      <c r="E22" s="7"/>
    </row>
    <row r="23" spans="1:5" ht="30" customHeight="1" x14ac:dyDescent="0.25">
      <c r="A23" s="3" t="s">
        <v>20</v>
      </c>
      <c r="B23" s="3" t="s">
        <v>31</v>
      </c>
      <c r="C23" s="6">
        <v>25</v>
      </c>
      <c r="D23" s="8">
        <f>C23</f>
        <v>25</v>
      </c>
      <c r="E23" s="7"/>
    </row>
    <row r="24" spans="1:5" ht="30" customHeight="1" x14ac:dyDescent="0.25">
      <c r="A24" s="3" t="s">
        <v>14</v>
      </c>
      <c r="B24" s="3" t="s">
        <v>31</v>
      </c>
      <c r="C24" s="6">
        <v>25</v>
      </c>
      <c r="D24" s="8">
        <f t="shared" ref="D24:D29" si="0">C24</f>
        <v>25</v>
      </c>
      <c r="E24" s="7"/>
    </row>
    <row r="25" spans="1:5" ht="48" customHeight="1" x14ac:dyDescent="0.25">
      <c r="A25" s="3" t="s">
        <v>15</v>
      </c>
      <c r="B25" s="3" t="s">
        <v>31</v>
      </c>
      <c r="C25" s="6">
        <v>25</v>
      </c>
      <c r="D25" s="8">
        <f t="shared" si="0"/>
        <v>25</v>
      </c>
      <c r="E25" s="7"/>
    </row>
    <row r="26" spans="1:5" ht="36" customHeight="1" x14ac:dyDescent="0.25">
      <c r="A26" s="3" t="s">
        <v>16</v>
      </c>
      <c r="B26" s="3" t="s">
        <v>32</v>
      </c>
      <c r="C26" s="6">
        <v>10</v>
      </c>
      <c r="D26" s="8">
        <f t="shared" si="0"/>
        <v>10</v>
      </c>
      <c r="E26" s="7"/>
    </row>
    <row r="27" spans="1:5" ht="37.5" customHeight="1" x14ac:dyDescent="0.25">
      <c r="A27" s="3" t="s">
        <v>17</v>
      </c>
      <c r="B27" s="3" t="s">
        <v>33</v>
      </c>
      <c r="C27" s="6">
        <v>10</v>
      </c>
      <c r="D27" s="8">
        <f t="shared" si="0"/>
        <v>10</v>
      </c>
      <c r="E27" s="7"/>
    </row>
    <row r="28" spans="1:5" ht="22.5" x14ac:dyDescent="0.25">
      <c r="A28" s="3" t="s">
        <v>18</v>
      </c>
      <c r="B28" s="3" t="s">
        <v>33</v>
      </c>
      <c r="C28" s="6">
        <v>10</v>
      </c>
      <c r="D28" s="8">
        <f t="shared" si="0"/>
        <v>10</v>
      </c>
      <c r="E28" s="7"/>
    </row>
    <row r="29" spans="1:5" ht="30" customHeight="1" x14ac:dyDescent="0.25">
      <c r="A29" s="3" t="s">
        <v>19</v>
      </c>
      <c r="B29" s="3" t="s">
        <v>33</v>
      </c>
      <c r="C29" s="6">
        <v>10</v>
      </c>
      <c r="D29" s="8">
        <f t="shared" si="0"/>
        <v>10</v>
      </c>
      <c r="E29" s="7"/>
    </row>
    <row r="30" spans="1:5" ht="30" customHeight="1" x14ac:dyDescent="0.25">
      <c r="A30" s="13" t="s">
        <v>34</v>
      </c>
      <c r="B30" s="5" t="s">
        <v>39</v>
      </c>
      <c r="C30" s="7"/>
      <c r="D30" s="14">
        <f>SUM(D3:D29)-(E30)</f>
        <v>280</v>
      </c>
      <c r="E30" s="8">
        <f>SUM(E5:E29)</f>
        <v>20</v>
      </c>
    </row>
  </sheetData>
  <pageMargins left="0.25" right="0.25" top="0.75" bottom="0.75" header="0.3" footer="0.3"/>
  <pageSetup orientation="landscape" r:id="rId1"/>
  <headerFooter>
    <oddHeader>&amp;CNavy Preventive Medicine Self-Assessment Tool: STI Case Management Score Sheet - Revised 13 Nov 2017
Navy and Marine Corps Public Health Center - Sexual Health and Responsibility Program (SHARP)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11A16791065F4A8DA2A8226EDB565E" ma:contentTypeVersion="2" ma:contentTypeDescription="Create a new document." ma:contentTypeScope="" ma:versionID="b4ef3fd51140791651ee7628d37f8c1a">
  <xsd:schema xmlns:xsd="http://www.w3.org/2001/XMLSchema" xmlns:xs="http://www.w3.org/2001/XMLSchema" xmlns:p="http://schemas.microsoft.com/office/2006/metadata/properties" xmlns:ns1="http://schemas.microsoft.com/sharepoint/v3" xmlns:ns2="e476992b-94a4-43ef-b35b-7935c738f5d9" xmlns:ns3="81401879-d9aa-4c6c-821f-799398ce3523" targetNamespace="http://schemas.microsoft.com/office/2006/metadata/properties" ma:root="true" ma:fieldsID="e8203e3cb38be3642f5e448552222bd1" ns1:_="" ns2:_="" ns3:_="">
    <xsd:import namespace="http://schemas.microsoft.com/sharepoint/v3"/>
    <xsd:import namespace="e476992b-94a4-43ef-b35b-7935c738f5d9"/>
    <xsd:import namespace="81401879-d9aa-4c6c-821f-799398ce352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3: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76992b-94a4-43ef-b35b-7935c738f5d9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401879-d9aa-4c6c-821f-799398ce3523" elementFormDefault="qualified">
    <xsd:import namespace="http://schemas.microsoft.com/office/2006/documentManagement/types"/>
    <xsd:import namespace="http://schemas.microsoft.com/office/infopath/2007/PartnerControls"/>
    <xsd:element name="Category" ma:index="13" nillable="true" ma:displayName="Category" ma:default="about-us" ma:format="Dropdown" ma:internalName="Category">
      <xsd:simpleType>
        <xsd:restriction base="dms:Choice">
          <xsd:enumeration value="about-us"/>
          <xsd:enumeration value="admin"/>
          <xsd:enumeration value="alerts"/>
          <xsd:enumeration value="annual-awards"/>
          <xsd:enumeration value="comprehensive-industrial-hygiene-labs"/>
          <xsd:enumeration value="deployment-health"/>
          <xsd:enumeration value="education-and-training"/>
          <xsd:enumeration value="environmental-programs"/>
          <xsd:enumeration value="epi-data-center"/>
          <xsd:enumeration value="expeditionary-platforms"/>
          <xsd:enumeration value="health-analysis"/>
          <xsd:enumeration value="health-promotion-wellness"/>
          <xsd:enumeration value="home-page"/>
          <xsd:enumeration value="industrial-hygiene"/>
          <xsd:enumeration value="LGuide"/>
          <xsd:enumeration value="mobile"/>
          <xsd:enumeration value="navigation"/>
          <xsd:enumeration value="navy-drug-screening-labs"/>
          <xsd:enumeration value="nbimc"/>
          <xsd:enumeration value="ndc"/>
          <xsd:enumeration value="nece"/>
          <xsd:enumeration value="nepmu-2"/>
          <xsd:enumeration value="nepmu-5"/>
          <xsd:enumeration value="nepmu-6"/>
          <xsd:enumeration value="nepmu-7"/>
          <xsd:enumeration value="news"/>
          <xsd:enumeration value="newsalerts"/>
          <xsd:enumeration value="oem"/>
          <xsd:enumeration value="policy-and-instruction"/>
          <xsd:enumeration value="program-and-policy-support"/>
          <xsd:enumeration value="Wounded-Ill-Injur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e476992b-94a4-43ef-b35b-7935c738f5d9">HVW2YZZCCH7A-3-4568</_dlc_DocId>
    <_dlc_DocIdUrl xmlns="e476992b-94a4-43ef-b35b-7935c738f5d9">
      <Url>https://admin.med.navy.mil/sites/nmcphc/_layouts/DocIdRedir.aspx?ID=HVW2YZZCCH7A-3-4568</Url>
      <Description>HVW2YZZCCH7A-3-4568</Description>
    </_dlc_DocIdUrl>
    <Category xmlns="81401879-d9aa-4c6c-821f-799398ce3523">about-us</Category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BD5201-3B19-4913-B18E-75419DD2869D}"/>
</file>

<file path=customXml/itemProps2.xml><?xml version="1.0" encoding="utf-8"?>
<ds:datastoreItem xmlns:ds="http://schemas.openxmlformats.org/officeDocument/2006/customXml" ds:itemID="{E0F4F14D-BBD8-41D2-A284-D8A36434E063}"/>
</file>

<file path=customXml/itemProps3.xml><?xml version="1.0" encoding="utf-8"?>
<ds:datastoreItem xmlns:ds="http://schemas.openxmlformats.org/officeDocument/2006/customXml" ds:itemID="{E3A21279-9CF4-42F0-A7DF-E7BAE6F3E23F}"/>
</file>

<file path=customXml/itemProps4.xml><?xml version="1.0" encoding="utf-8"?>
<ds:datastoreItem xmlns:ds="http://schemas.openxmlformats.org/officeDocument/2006/customXml" ds:itemID="{19ECA7AF-8951-4568-AF8A-9E534BA228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NMCP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MacDonald, Michael R. (CIV)</dc:creator>
  <cp:lastModifiedBy>MacDonald, Michael R. (CIV)</cp:lastModifiedBy>
  <cp:lastPrinted>2014-08-25T19:41:20Z</cp:lastPrinted>
  <dcterms:created xsi:type="dcterms:W3CDTF">2014-08-25T18:41:08Z</dcterms:created>
  <dcterms:modified xsi:type="dcterms:W3CDTF">2017-11-13T15:21:32Z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0x0101007B11A16791065F4A8DA2A8226EDB565E</vt:lpwstr>
  </property>
  <property fmtid="{D5CDD505-2E9C-101B-9397-08002B2CF9AE}" pid="3" name="_dlc_DocIdItemGuid">
    <vt:lpwstr>e5c2c9e9-bb05-4796-b8aa-12cf7044904b</vt:lpwstr>
  </property>
</Properties>
</file>